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График ТО"/>
    <sheet r:id="rId2" sheetId="2" name="Журнал ТО"/>
  </sheets>
  <definedNames/>
  <calcPr/>
</workbook>
</file>

<file path=xl/sharedStrings.xml><?xml version="1.0" encoding="utf-8"?>
<sst xmlns="http://schemas.openxmlformats.org/spreadsheetml/2006/main">
  <si>
    <t>Гос. номер</t>
  </si>
  <si>
    <t>Модель</t>
  </si>
  <si>
    <t>Пробег сейчас</t>
  </si>
  <si>
    <t>Дата замера</t>
  </si>
  <si>
    <t>Пробег на ТО</t>
  </si>
  <si>
    <t>Дата ТО</t>
  </si>
  <si>
    <t>Интервал, км</t>
  </si>
  <si>
    <t>Интервал, мес</t>
  </si>
  <si>
    <t>Км/сутки</t>
  </si>
  <si>
    <t>След. ТО, км</t>
  </si>
  <si>
    <t>Осталось, км</t>
  </si>
  <si>
    <t>Дата по пробегу</t>
  </si>
  <si>
    <t>Дата по сроку</t>
  </si>
  <si>
    <t>Ближайшее ТО</t>
  </si>
  <si>
    <t>Дней до ТО</t>
  </si>
  <si>
    <t>Статус</t>
  </si>
  <si>
    <t>А001АА777</t>
  </si>
  <si>
    <t>Пример: Kia Rio</t>
  </si>
  <si>
    <t>В002ВВ777</t>
  </si>
  <si>
    <t>Пример: Haval Jolion</t>
  </si>
  <si>
    <t>Дата</t>
  </si>
  <si>
    <t>Пробег</t>
  </si>
  <si>
    <t>Работы</t>
  </si>
  <si>
    <t>Сервис</t>
  </si>
  <si>
    <t>Сумма, ₽</t>
  </si>
  <si>
    <t>Заказ-наряд №</t>
  </si>
  <si>
    <t>ТО по регламенту</t>
  </si>
</sst>
</file>

<file path=xl/styles.xml><?xml version="1.0" encoding="utf-8"?>
<styleSheet xmlns="http://schemas.openxmlformats.org/spreadsheetml/2006/main">
  <numFmts count="1">
    <numFmt numFmtId="100" formatCode="dd.mm.yyyy"/>
  </numFmts>
  <fonts count="2">
    <font>
      <name val="Arial"/>
      <sz val="11"/>
      <family val="2"/>
      <color theme="1"/>
    </font>
    <font>
      <name val="Arial"/>
      <sz val="11"/>
      <family val="2"/>
      <b/>
      <color theme="1"/>
    </font>
  </fonts>
  <fills count="3">
    <fill>
      <patternFill patternType="none"/>
    </fill>
    <fill>
      <patternFill patternType="gray125"/>
    </fill>
    <fill>
      <patternFill patternType="solid">
        <fgColor rgb="FFFEF3C7"/>
        <bgColor indexed="64"/>
      </patternFill>
    </fill>
  </fills>
  <borders count="1">
    <border>
      <left/>
      <right/>
      <top/>
      <bottom/>
      <diagonal/>
    </border>
  </borders>
  <cellXfs count="3">
    <xf fontId="0" applyFont="1"/>
    <xf fontId="1" applyFont="1" fillId="2" applyFill="1" applyAlignment="1">
      <alignment vertical="center" wrapText="1"/>
    </xf>
    <xf numFmtId="100" applyNumberFormat="1" fontId="0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13" customWidth="1"/>
    <col min="2" max="2" width="18" customWidth="1"/>
    <col min="3" max="3" width="13" customWidth="1"/>
    <col min="4" max="4" width="12" customWidth="1"/>
    <col min="5" max="5" width="13" customWidth="1"/>
    <col min="6" max="6" width="12" customWidth="1"/>
    <col min="7" max="7" width="12" customWidth="1"/>
    <col min="8" max="8" width="12" customWidth="1"/>
    <col min="9" max="9" width="10" customWidth="1"/>
    <col min="10" max="10" width="12" customWidth="1"/>
    <col min="11" max="11" width="12" customWidth="1"/>
    <col min="12" max="12" width="14" customWidth="1"/>
    <col min="13" max="13" width="14" customWidth="1"/>
    <col min="14" max="14" width="14" customWidth="1"/>
    <col min="15" max="15" width="11" customWidth="1"/>
    <col min="16" max="16" width="13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>
      <c r="A2" s="0" t="s">
        <v>16</v>
      </c>
      <c r="B2" s="0" t="s">
        <v>17</v>
      </c>
      <c r="C2" s="0">
        <v>41200</v>
      </c>
      <c r="D2" s="2">
        <v>46307</v>
      </c>
      <c r="E2" s="0">
        <v>30500</v>
      </c>
      <c r="F2" s="2">
        <v>46162</v>
      </c>
      <c r="G2" s="0">
        <v>15000</v>
      </c>
      <c r="H2" s="0">
        <v>12</v>
      </c>
      <c r="I2" s="0">
        <v>160</v>
      </c>
      <c r="J2" s="0">
        <f>=IF(OR(E2="",G2=""),"",E2+G2)</f>
      </c>
      <c r="K2" s="0">
        <f>=IF(OR(J2="",C2=""),"",J2-C2)</f>
      </c>
      <c r="L2" s="2">
        <f>=IF(OR(K2="",I2=""),"",D2+K2/I2)</f>
      </c>
      <c r="M2" s="2">
        <f>=IF(OR(F2="",H2=""),"",EDATE(F2,H2))</f>
      </c>
      <c r="N2" s="2">
        <f>=IF(AND(L2="",M2=""),"",MIN(L2,M2))</f>
      </c>
      <c r="O2" s="0">
        <f>=IF(N2="","",N2-TODAY())</f>
      </c>
      <c r="P2" s="0">
        <f>=IF(O2="","",IF(OR(O2&lt;0,K2&lt;0),"Просрочено",IF(O2&lt;=14,"Скоро","В норме")))</f>
      </c>
    </row>
    <row r="3">
      <c r="A3" s="0" t="s">
        <v>18</v>
      </c>
      <c r="B3" s="0" t="s">
        <v>19</v>
      </c>
      <c r="C3" s="0">
        <v>27800</v>
      </c>
      <c r="D3" s="2">
        <v>46307</v>
      </c>
      <c r="E3" s="0">
        <v>15100</v>
      </c>
      <c r="F3" s="2">
        <v>46063</v>
      </c>
      <c r="G3" s="0">
        <v>15000</v>
      </c>
      <c r="H3" s="0">
        <v>12</v>
      </c>
      <c r="I3" s="0">
        <v>140</v>
      </c>
      <c r="J3" s="0">
        <f>=IF(OR(E3="",G3=""),"",E3+G3)</f>
      </c>
      <c r="K3" s="0">
        <f>=IF(OR(J3="",C3=""),"",J3-C3)</f>
      </c>
      <c r="L3" s="2">
        <f>=IF(OR(K3="",I3=""),"",D3+K3/I3)</f>
      </c>
      <c r="M3" s="2">
        <f>=IF(OR(F3="",H3=""),"",EDATE(F3,H3))</f>
      </c>
      <c r="N3" s="2">
        <f>=IF(AND(L3="",M3=""),"",MIN(L3,M3))</f>
      </c>
      <c r="O3" s="0">
        <f>=IF(N3="","",N3-TODAY())</f>
      </c>
      <c r="P3" s="0">
        <f>=IF(O3="","",IF(OR(O3&lt;0,K3&lt;0),"Просрочено",IF(O3&lt;=14,"Скоро","В норме")))</f>
      </c>
    </row>
    <row r="4">
      <c r="D4" s="2">
        <v>46307</v>
      </c>
      <c r="J4" s="0">
        <f>=IF(OR(E4="",G4=""),"",E4+G4)</f>
      </c>
      <c r="K4" s="0">
        <f>=IF(OR(J4="",C4=""),"",J4-C4)</f>
      </c>
      <c r="L4" s="2">
        <f>=IF(OR(K4="",I4=""),"",D4+K4/I4)</f>
      </c>
      <c r="M4" s="2">
        <f>=IF(OR(F4="",H4=""),"",EDATE(F4,H4))</f>
      </c>
      <c r="N4" s="2">
        <f>=IF(AND(L4="",M4=""),"",MIN(L4,M4))</f>
      </c>
      <c r="O4" s="0">
        <f>=IF(N4="","",N4-TODAY())</f>
      </c>
      <c r="P4" s="0">
        <f>=IF(O4="","",IF(OR(O4&lt;0,K4&lt;0),"Просрочено",IF(O4&lt;=14,"Скоро","В норме")))</f>
      </c>
    </row>
    <row r="5">
      <c r="D5" s="2">
        <v>46307</v>
      </c>
      <c r="J5" s="0">
        <f>=IF(OR(E5="",G5=""),"",E5+G5)</f>
      </c>
      <c r="K5" s="0">
        <f>=IF(OR(J5="",C5=""),"",J5-C5)</f>
      </c>
      <c r="L5" s="2">
        <f>=IF(OR(K5="",I5=""),"",D5+K5/I5)</f>
      </c>
      <c r="M5" s="2">
        <f>=IF(OR(F5="",H5=""),"",EDATE(F5,H5))</f>
      </c>
      <c r="N5" s="2">
        <f>=IF(AND(L5="",M5=""),"",MIN(L5,M5))</f>
      </c>
      <c r="O5" s="0">
        <f>=IF(N5="","",N5-TODAY())</f>
      </c>
      <c r="P5" s="0">
        <f>=IF(O5="","",IF(OR(O5&lt;0,K5&lt;0),"Просрочено",IF(O5&lt;=14,"Скоро","В норме")))</f>
      </c>
    </row>
    <row r="6">
      <c r="D6" s="2">
        <v>46307</v>
      </c>
      <c r="J6" s="0">
        <f>=IF(OR(E6="",G6=""),"",E6+G6)</f>
      </c>
      <c r="K6" s="0">
        <f>=IF(OR(J6="",C6=""),"",J6-C6)</f>
      </c>
      <c r="L6" s="2">
        <f>=IF(OR(K6="",I6=""),"",D6+K6/I6)</f>
      </c>
      <c r="M6" s="2">
        <f>=IF(OR(F6="",H6=""),"",EDATE(F6,H6))</f>
      </c>
      <c r="N6" s="2">
        <f>=IF(AND(L6="",M6=""),"",MIN(L6,M6))</f>
      </c>
      <c r="O6" s="0">
        <f>=IF(N6="","",N6-TODAY())</f>
      </c>
      <c r="P6" s="0">
        <f>=IF(O6="","",IF(OR(O6&lt;0,K6&lt;0),"Просрочено",IF(O6&lt;=14,"Скоро","В норме")))</f>
      </c>
    </row>
    <row r="7">
      <c r="D7" s="2">
        <v>46307</v>
      </c>
      <c r="J7" s="0">
        <f>=IF(OR(E7="",G7=""),"",E7+G7)</f>
      </c>
      <c r="K7" s="0">
        <f>=IF(OR(J7="",C7=""),"",J7-C7)</f>
      </c>
      <c r="L7" s="2">
        <f>=IF(OR(K7="",I7=""),"",D7+K7/I7)</f>
      </c>
      <c r="M7" s="2">
        <f>=IF(OR(F7="",H7=""),"",EDATE(F7,H7))</f>
      </c>
      <c r="N7" s="2">
        <f>=IF(AND(L7="",M7=""),"",MIN(L7,M7))</f>
      </c>
      <c r="O7" s="0">
        <f>=IF(N7="","",N7-TODAY())</f>
      </c>
      <c r="P7" s="0">
        <f>=IF(O7="","",IF(OR(O7&lt;0,K7&lt;0),"Просрочено",IF(O7&lt;=14,"Скоро","В норме")))</f>
      </c>
    </row>
    <row r="8">
      <c r="D8" s="2">
        <v>46307</v>
      </c>
      <c r="J8" s="0">
        <f>=IF(OR(E8="",G8=""),"",E8+G8)</f>
      </c>
      <c r="K8" s="0">
        <f>=IF(OR(J8="",C8=""),"",J8-C8)</f>
      </c>
      <c r="L8" s="2">
        <f>=IF(OR(K8="",I8=""),"",D8+K8/I8)</f>
      </c>
      <c r="M8" s="2">
        <f>=IF(OR(F8="",H8=""),"",EDATE(F8,H8))</f>
      </c>
      <c r="N8" s="2">
        <f>=IF(AND(L8="",M8=""),"",MIN(L8,M8))</f>
      </c>
      <c r="O8" s="0">
        <f>=IF(N8="","",N8-TODAY())</f>
      </c>
      <c r="P8" s="0">
        <f>=IF(O8="","",IF(OR(O8&lt;0,K8&lt;0),"Просрочено",IF(O8&lt;=14,"Скоро","В норме")))</f>
      </c>
    </row>
    <row r="9">
      <c r="D9" s="2">
        <v>46307</v>
      </c>
      <c r="J9" s="0">
        <f>=IF(OR(E9="",G9=""),"",E9+G9)</f>
      </c>
      <c r="K9" s="0">
        <f>=IF(OR(J9="",C9=""),"",J9-C9)</f>
      </c>
      <c r="L9" s="2">
        <f>=IF(OR(K9="",I9=""),"",D9+K9/I9)</f>
      </c>
      <c r="M9" s="2">
        <f>=IF(OR(F9="",H9=""),"",EDATE(F9,H9))</f>
      </c>
      <c r="N9" s="2">
        <f>=IF(AND(L9="",M9=""),"",MIN(L9,M9))</f>
      </c>
      <c r="O9" s="0">
        <f>=IF(N9="","",N9-TODAY())</f>
      </c>
      <c r="P9" s="0">
        <f>=IF(O9="","",IF(OR(O9&lt;0,K9&lt;0),"Просрочено",IF(O9&lt;=14,"Скоро","В норме")))</f>
      </c>
    </row>
    <row r="10">
      <c r="D10" s="2">
        <v>46307</v>
      </c>
      <c r="J10" s="0">
        <f>=IF(OR(E10="",G10=""),"",E10+G10)</f>
      </c>
      <c r="K10" s="0">
        <f>=IF(OR(J10="",C10=""),"",J10-C10)</f>
      </c>
      <c r="L10" s="2">
        <f>=IF(OR(K10="",I10=""),"",D10+K10/I10)</f>
      </c>
      <c r="M10" s="2">
        <f>=IF(OR(F10="",H10=""),"",EDATE(F10,H10))</f>
      </c>
      <c r="N10" s="2">
        <f>=IF(AND(L10="",M10=""),"",MIN(L10,M10))</f>
      </c>
      <c r="O10" s="0">
        <f>=IF(N10="","",N10-TODAY())</f>
      </c>
      <c r="P10" s="0">
        <f>=IF(O10="","",IF(OR(O10&lt;0,K10&lt;0),"Просрочено",IF(O10&lt;=14,"Скоро","В норме")))</f>
      </c>
    </row>
    <row r="11">
      <c r="D11" s="2">
        <v>46307</v>
      </c>
      <c r="J11" s="0">
        <f>=IF(OR(E11="",G11=""),"",E11+G11)</f>
      </c>
      <c r="K11" s="0">
        <f>=IF(OR(J11="",C11=""),"",J11-C11)</f>
      </c>
      <c r="L11" s="2">
        <f>=IF(OR(K11="",I11=""),"",D11+K11/I11)</f>
      </c>
      <c r="M11" s="2">
        <f>=IF(OR(F11="",H11=""),"",EDATE(F11,H11))</f>
      </c>
      <c r="N11" s="2">
        <f>=IF(AND(L11="",M11=""),"",MIN(L11,M11))</f>
      </c>
      <c r="O11" s="0">
        <f>=IF(N11="","",N11-TODAY())</f>
      </c>
      <c r="P11" s="0">
        <f>=IF(O11="","",IF(OR(O11&lt;0,K11&lt;0),"Просрочено",IF(O11&lt;=14,"Скоро","В норме")))</f>
      </c>
    </row>
    <row r="12">
      <c r="D12" s="2">
        <v>46307</v>
      </c>
      <c r="J12" s="0">
        <f>=IF(OR(E12="",G12=""),"",E12+G12)</f>
      </c>
      <c r="K12" s="0">
        <f>=IF(OR(J12="",C12=""),"",J12-C12)</f>
      </c>
      <c r="L12" s="2">
        <f>=IF(OR(K12="",I12=""),"",D12+K12/I12)</f>
      </c>
      <c r="M12" s="2">
        <f>=IF(OR(F12="",H12=""),"",EDATE(F12,H12))</f>
      </c>
      <c r="N12" s="2">
        <f>=IF(AND(L12="",M12=""),"",MIN(L12,M12))</f>
      </c>
      <c r="O12" s="0">
        <f>=IF(N12="","",N12-TODAY())</f>
      </c>
      <c r="P12" s="0">
        <f>=IF(O12="","",IF(OR(O12&lt;0,K12&lt;0),"Просрочено",IF(O12&lt;=14,"Скоро","В норме")))</f>
      </c>
    </row>
    <row r="13">
      <c r="D13" s="2">
        <v>46307</v>
      </c>
      <c r="J13" s="0">
        <f>=IF(OR(E13="",G13=""),"",E13+G13)</f>
      </c>
      <c r="K13" s="0">
        <f>=IF(OR(J13="",C13=""),"",J13-C13)</f>
      </c>
      <c r="L13" s="2">
        <f>=IF(OR(K13="",I13=""),"",D13+K13/I13)</f>
      </c>
      <c r="M13" s="2">
        <f>=IF(OR(F13="",H13=""),"",EDATE(F13,H13))</f>
      </c>
      <c r="N13" s="2">
        <f>=IF(AND(L13="",M13=""),"",MIN(L13,M13))</f>
      </c>
      <c r="O13" s="0">
        <f>=IF(N13="","",N13-TODAY())</f>
      </c>
      <c r="P13" s="0">
        <f>=IF(O13="","",IF(OR(O13&lt;0,K13&lt;0),"Просрочено",IF(O13&lt;=14,"Скоро","В норме")))</f>
      </c>
    </row>
    <row r="14">
      <c r="D14" s="2">
        <v>46307</v>
      </c>
      <c r="J14" s="0">
        <f>=IF(OR(E14="",G14=""),"",E14+G14)</f>
      </c>
      <c r="K14" s="0">
        <f>=IF(OR(J14="",C14=""),"",J14-C14)</f>
      </c>
      <c r="L14" s="2">
        <f>=IF(OR(K14="",I14=""),"",D14+K14/I14)</f>
      </c>
      <c r="M14" s="2">
        <f>=IF(OR(F14="",H14=""),"",EDATE(F14,H14))</f>
      </c>
      <c r="N14" s="2">
        <f>=IF(AND(L14="",M14=""),"",MIN(L14,M14))</f>
      </c>
      <c r="O14" s="0">
        <f>=IF(N14="","",N14-TODAY())</f>
      </c>
      <c r="P14" s="0">
        <f>=IF(O14="","",IF(OR(O14&lt;0,K14&lt;0),"Просрочено",IF(O14&lt;=14,"Скоро","В норме")))</f>
      </c>
    </row>
    <row r="15">
      <c r="D15" s="2">
        <v>46307</v>
      </c>
      <c r="J15" s="0">
        <f>=IF(OR(E15="",G15=""),"",E15+G15)</f>
      </c>
      <c r="K15" s="0">
        <f>=IF(OR(J15="",C15=""),"",J15-C15)</f>
      </c>
      <c r="L15" s="2">
        <f>=IF(OR(K15="",I15=""),"",D15+K15/I15)</f>
      </c>
      <c r="M15" s="2">
        <f>=IF(OR(F15="",H15=""),"",EDATE(F15,H15))</f>
      </c>
      <c r="N15" s="2">
        <f>=IF(AND(L15="",M15=""),"",MIN(L15,M15))</f>
      </c>
      <c r="O15" s="0">
        <f>=IF(N15="","",N15-TODAY())</f>
      </c>
      <c r="P15" s="0">
        <f>=IF(O15="","",IF(OR(O15&lt;0,K15&lt;0),"Просрочено",IF(O15&lt;=14,"Скоро","В норме")))</f>
      </c>
    </row>
    <row r="16">
      <c r="D16" s="2">
        <v>46307</v>
      </c>
      <c r="J16" s="0">
        <f>=IF(OR(E16="",G16=""),"",E16+G16)</f>
      </c>
      <c r="K16" s="0">
        <f>=IF(OR(J16="",C16=""),"",J16-C16)</f>
      </c>
      <c r="L16" s="2">
        <f>=IF(OR(K16="",I16=""),"",D16+K16/I16)</f>
      </c>
      <c r="M16" s="2">
        <f>=IF(OR(F16="",H16=""),"",EDATE(F16,H16))</f>
      </c>
      <c r="N16" s="2">
        <f>=IF(AND(L16="",M16=""),"",MIN(L16,M16))</f>
      </c>
      <c r="O16" s="0">
        <f>=IF(N16="","",N16-TODAY())</f>
      </c>
      <c r="P16" s="0">
        <f>=IF(O16="","",IF(OR(O16&lt;0,K16&lt;0),"Просрочено",IF(O16&lt;=14,"Скоро","В норме")))</f>
      </c>
    </row>
    <row r="17">
      <c r="D17" s="2">
        <v>46307</v>
      </c>
      <c r="J17" s="0">
        <f>=IF(OR(E17="",G17=""),"",E17+G17)</f>
      </c>
      <c r="K17" s="0">
        <f>=IF(OR(J17="",C17=""),"",J17-C17)</f>
      </c>
      <c r="L17" s="2">
        <f>=IF(OR(K17="",I17=""),"",D17+K17/I17)</f>
      </c>
      <c r="M17" s="2">
        <f>=IF(OR(F17="",H17=""),"",EDATE(F17,H17))</f>
      </c>
      <c r="N17" s="2">
        <f>=IF(AND(L17="",M17=""),"",MIN(L17,M17))</f>
      </c>
      <c r="O17" s="0">
        <f>=IF(N17="","",N17-TODAY())</f>
      </c>
      <c r="P17" s="0">
        <f>=IF(O17="","",IF(OR(O17&lt;0,K17&lt;0),"Просрочено",IF(O17&lt;=14,"Скоро","В норме")))</f>
      </c>
    </row>
    <row r="18">
      <c r="D18" s="2">
        <v>46307</v>
      </c>
      <c r="J18" s="0">
        <f>=IF(OR(E18="",G18=""),"",E18+G18)</f>
      </c>
      <c r="K18" s="0">
        <f>=IF(OR(J18="",C18=""),"",J18-C18)</f>
      </c>
      <c r="L18" s="2">
        <f>=IF(OR(K18="",I18=""),"",D18+K18/I18)</f>
      </c>
      <c r="M18" s="2">
        <f>=IF(OR(F18="",H18=""),"",EDATE(F18,H18))</f>
      </c>
      <c r="N18" s="2">
        <f>=IF(AND(L18="",M18=""),"",MIN(L18,M18))</f>
      </c>
      <c r="O18" s="0">
        <f>=IF(N18="","",N18-TODAY())</f>
      </c>
      <c r="P18" s="0">
        <f>=IF(O18="","",IF(OR(O18&lt;0,K18&lt;0),"Просрочено",IF(O18&lt;=14,"Скоро","В норме")))</f>
      </c>
    </row>
    <row r="19">
      <c r="D19" s="2">
        <v>46307</v>
      </c>
      <c r="J19" s="0">
        <f>=IF(OR(E19="",G19=""),"",E19+G19)</f>
      </c>
      <c r="K19" s="0">
        <f>=IF(OR(J19="",C19=""),"",J19-C19)</f>
      </c>
      <c r="L19" s="2">
        <f>=IF(OR(K19="",I19=""),"",D19+K19/I19)</f>
      </c>
      <c r="M19" s="2">
        <f>=IF(OR(F19="",H19=""),"",EDATE(F19,H19))</f>
      </c>
      <c r="N19" s="2">
        <f>=IF(AND(L19="",M19=""),"",MIN(L19,M19))</f>
      </c>
      <c r="O19" s="0">
        <f>=IF(N19="","",N19-TODAY())</f>
      </c>
      <c r="P19" s="0">
        <f>=IF(O19="","",IF(OR(O19&lt;0,K19&lt;0),"Просрочено",IF(O19&lt;=14,"Скоро","В норме")))</f>
      </c>
    </row>
    <row r="20">
      <c r="D20" s="2">
        <v>46307</v>
      </c>
      <c r="J20" s="0">
        <f>=IF(OR(E20="",G20=""),"",E20+G20)</f>
      </c>
      <c r="K20" s="0">
        <f>=IF(OR(J20="",C20=""),"",J20-C20)</f>
      </c>
      <c r="L20" s="2">
        <f>=IF(OR(K20="",I20=""),"",D20+K20/I20)</f>
      </c>
      <c r="M20" s="2">
        <f>=IF(OR(F20="",H20=""),"",EDATE(F20,H20))</f>
      </c>
      <c r="N20" s="2">
        <f>=IF(AND(L20="",M20=""),"",MIN(L20,M20))</f>
      </c>
      <c r="O20" s="0">
        <f>=IF(N20="","",N20-TODAY())</f>
      </c>
      <c r="P20" s="0">
        <f>=IF(O20="","",IF(OR(O20&lt;0,K20&lt;0),"Просрочено",IF(O20&lt;=14,"Скоро","В норме")))</f>
      </c>
    </row>
    <row r="21">
      <c r="D21" s="2">
        <v>46307</v>
      </c>
      <c r="J21" s="0">
        <f>=IF(OR(E21="",G21=""),"",E21+G21)</f>
      </c>
      <c r="K21" s="0">
        <f>=IF(OR(J21="",C21=""),"",J21-C21)</f>
      </c>
      <c r="L21" s="2">
        <f>=IF(OR(K21="",I21=""),"",D21+K21/I21)</f>
      </c>
      <c r="M21" s="2">
        <f>=IF(OR(F21="",H21=""),"",EDATE(F21,H21))</f>
      </c>
      <c r="N21" s="2">
        <f>=IF(AND(L21="",M21=""),"",MIN(L21,M21))</f>
      </c>
      <c r="O21" s="0">
        <f>=IF(N21="","",N21-TODAY())</f>
      </c>
      <c r="P21" s="0">
        <f>=IF(O21="","",IF(OR(O21&lt;0,K21&lt;0),"Просрочено",IF(O21&lt;=14,"Скоро","В норме")))</f>
      </c>
    </row>
    <row r="22">
      <c r="D22" s="2">
        <v>46307</v>
      </c>
      <c r="J22" s="0">
        <f>=IF(OR(E22="",G22=""),"",E22+G22)</f>
      </c>
      <c r="K22" s="0">
        <f>=IF(OR(J22="",C22=""),"",J22-C22)</f>
      </c>
      <c r="L22" s="2">
        <f>=IF(OR(K22="",I22=""),"",D22+K22/I22)</f>
      </c>
      <c r="M22" s="2">
        <f>=IF(OR(F22="",H22=""),"",EDATE(F22,H22))</f>
      </c>
      <c r="N22" s="2">
        <f>=IF(AND(L22="",M22=""),"",MIN(L22,M22))</f>
      </c>
      <c r="O22" s="0">
        <f>=IF(N22="","",N22-TODAY())</f>
      </c>
      <c r="P22" s="0">
        <f>=IF(O22="","",IF(OR(O22&lt;0,K22&lt;0),"Просрочено",IF(O22&lt;=14,"Скоро","В норме")))</f>
      </c>
    </row>
    <row r="23">
      <c r="D23" s="2">
        <v>46307</v>
      </c>
      <c r="J23" s="0">
        <f>=IF(OR(E23="",G23=""),"",E23+G23)</f>
      </c>
      <c r="K23" s="0">
        <f>=IF(OR(J23="",C23=""),"",J23-C23)</f>
      </c>
      <c r="L23" s="2">
        <f>=IF(OR(K23="",I23=""),"",D23+K23/I23)</f>
      </c>
      <c r="M23" s="2">
        <f>=IF(OR(F23="",H23=""),"",EDATE(F23,H23))</f>
      </c>
      <c r="N23" s="2">
        <f>=IF(AND(L23="",M23=""),"",MIN(L23,M23))</f>
      </c>
      <c r="O23" s="0">
        <f>=IF(N23="","",N23-TODAY())</f>
      </c>
      <c r="P23" s="0">
        <f>=IF(O23="","",IF(OR(O23&lt;0,K23&lt;0),"Просрочено",IF(O23&lt;=14,"Скоро","В норме")))</f>
      </c>
    </row>
    <row r="24">
      <c r="D24" s="2">
        <v>46307</v>
      </c>
      <c r="J24" s="0">
        <f>=IF(OR(E24="",G24=""),"",E24+G24)</f>
      </c>
      <c r="K24" s="0">
        <f>=IF(OR(J24="",C24=""),"",J24-C24)</f>
      </c>
      <c r="L24" s="2">
        <f>=IF(OR(K24="",I24=""),"",D24+K24/I24)</f>
      </c>
      <c r="M24" s="2">
        <f>=IF(OR(F24="",H24=""),"",EDATE(F24,H24))</f>
      </c>
      <c r="N24" s="2">
        <f>=IF(AND(L24="",M24=""),"",MIN(L24,M24))</f>
      </c>
      <c r="O24" s="0">
        <f>=IF(N24="","",N24-TODAY())</f>
      </c>
      <c r="P24" s="0">
        <f>=IF(O24="","",IF(OR(O24&lt;0,K24&lt;0),"Просрочено",IF(O24&lt;=14,"Скоро","В норме")))</f>
      </c>
    </row>
    <row r="25">
      <c r="D25" s="2">
        <v>46307</v>
      </c>
      <c r="J25" s="0">
        <f>=IF(OR(E25="",G25=""),"",E25+G25)</f>
      </c>
      <c r="K25" s="0">
        <f>=IF(OR(J25="",C25=""),"",J25-C25)</f>
      </c>
      <c r="L25" s="2">
        <f>=IF(OR(K25="",I25=""),"",D25+K25/I25)</f>
      </c>
      <c r="M25" s="2">
        <f>=IF(OR(F25="",H25=""),"",EDATE(F25,H25))</f>
      </c>
      <c r="N25" s="2">
        <f>=IF(AND(L25="",M25=""),"",MIN(L25,M25))</f>
      </c>
      <c r="O25" s="0">
        <f>=IF(N25="","",N25-TODAY())</f>
      </c>
      <c r="P25" s="0">
        <f>=IF(O25="","",IF(OR(O25&lt;0,K25&lt;0),"Просрочено",IF(O25&lt;=14,"Скоро","В норме")))</f>
      </c>
    </row>
    <row r="26">
      <c r="D26" s="2">
        <v>46307</v>
      </c>
      <c r="J26" s="0">
        <f>=IF(OR(E26="",G26=""),"",E26+G26)</f>
      </c>
      <c r="K26" s="0">
        <f>=IF(OR(J26="",C26=""),"",J26-C26)</f>
      </c>
      <c r="L26" s="2">
        <f>=IF(OR(K26="",I26=""),"",D26+K26/I26)</f>
      </c>
      <c r="M26" s="2">
        <f>=IF(OR(F26="",H26=""),"",EDATE(F26,H26))</f>
      </c>
      <c r="N26" s="2">
        <f>=IF(AND(L26="",M26=""),"",MIN(L26,M26))</f>
      </c>
      <c r="O26" s="0">
        <f>=IF(N26="","",N26-TODAY())</f>
      </c>
      <c r="P26" s="0">
        <f>=IF(O26="","",IF(OR(O26&lt;0,K26&lt;0),"Просрочено",IF(O26&lt;=14,"Скоро","В норме")))</f>
      </c>
    </row>
    <row r="27">
      <c r="D27" s="2">
        <v>46307</v>
      </c>
      <c r="J27" s="0">
        <f>=IF(OR(E27="",G27=""),"",E27+G27)</f>
      </c>
      <c r="K27" s="0">
        <f>=IF(OR(J27="",C27=""),"",J27-C27)</f>
      </c>
      <c r="L27" s="2">
        <f>=IF(OR(K27="",I27=""),"",D27+K27/I27)</f>
      </c>
      <c r="M27" s="2">
        <f>=IF(OR(F27="",H27=""),"",EDATE(F27,H27))</f>
      </c>
      <c r="N27" s="2">
        <f>=IF(AND(L27="",M27=""),"",MIN(L27,M27))</f>
      </c>
      <c r="O27" s="0">
        <f>=IF(N27="","",N27-TODAY())</f>
      </c>
      <c r="P27" s="0">
        <f>=IF(O27="","",IF(OR(O27&lt;0,K27&lt;0),"Просрочено",IF(O27&lt;=14,"Скоро","В норме")))</f>
      </c>
    </row>
    <row r="28">
      <c r="D28" s="2">
        <v>46307</v>
      </c>
      <c r="J28" s="0">
        <f>=IF(OR(E28="",G28=""),"",E28+G28)</f>
      </c>
      <c r="K28" s="0">
        <f>=IF(OR(J28="",C28=""),"",J28-C28)</f>
      </c>
      <c r="L28" s="2">
        <f>=IF(OR(K28="",I28=""),"",D28+K28/I28)</f>
      </c>
      <c r="M28" s="2">
        <f>=IF(OR(F28="",H28=""),"",EDATE(F28,H28))</f>
      </c>
      <c r="N28" s="2">
        <f>=IF(AND(L28="",M28=""),"",MIN(L28,M28))</f>
      </c>
      <c r="O28" s="0">
        <f>=IF(N28="","",N28-TODAY())</f>
      </c>
      <c r="P28" s="0">
        <f>=IF(O28="","",IF(OR(O28&lt;0,K28&lt;0),"Просрочено",IF(O28&lt;=14,"Скоро","В норме")))</f>
      </c>
    </row>
    <row r="29">
      <c r="D29" s="2">
        <v>46307</v>
      </c>
      <c r="J29" s="0">
        <f>=IF(OR(E29="",G29=""),"",E29+G29)</f>
      </c>
      <c r="K29" s="0">
        <f>=IF(OR(J29="",C29=""),"",J29-C29)</f>
      </c>
      <c r="L29" s="2">
        <f>=IF(OR(K29="",I29=""),"",D29+K29/I29)</f>
      </c>
      <c r="M29" s="2">
        <f>=IF(OR(F29="",H29=""),"",EDATE(F29,H29))</f>
      </c>
      <c r="N29" s="2">
        <f>=IF(AND(L29="",M29=""),"",MIN(L29,M29))</f>
      </c>
      <c r="O29" s="0">
        <f>=IF(N29="","",N29-TODAY())</f>
      </c>
      <c r="P29" s="0">
        <f>=IF(O29="","",IF(OR(O29&lt;0,K29&lt;0),"Просрочено",IF(O29&lt;=14,"Скоро","В норме")))</f>
      </c>
    </row>
    <row r="30">
      <c r="D30" s="2">
        <v>46307</v>
      </c>
      <c r="J30" s="0">
        <f>=IF(OR(E30="",G30=""),"",E30+G30)</f>
      </c>
      <c r="K30" s="0">
        <f>=IF(OR(J30="",C30=""),"",J30-C30)</f>
      </c>
      <c r="L30" s="2">
        <f>=IF(OR(K30="",I30=""),"",D30+K30/I30)</f>
      </c>
      <c r="M30" s="2">
        <f>=IF(OR(F30="",H30=""),"",EDATE(F30,H30))</f>
      </c>
      <c r="N30" s="2">
        <f>=IF(AND(L30="",M30=""),"",MIN(L30,M30))</f>
      </c>
      <c r="O30" s="0">
        <f>=IF(N30="","",N30-TODAY())</f>
      </c>
      <c r="P30" s="0">
        <f>=IF(O30="","",IF(OR(O30&lt;0,K30&lt;0),"Просрочено",IF(O30&lt;=14,"Скоро","В норме")))</f>
      </c>
    </row>
    <row r="31">
      <c r="D31" s="2">
        <v>46307</v>
      </c>
      <c r="J31" s="0">
        <f>=IF(OR(E31="",G31=""),"",E31+G31)</f>
      </c>
      <c r="K31" s="0">
        <f>=IF(OR(J31="",C31=""),"",J31-C31)</f>
      </c>
      <c r="L31" s="2">
        <f>=IF(OR(K31="",I31=""),"",D31+K31/I31)</f>
      </c>
      <c r="M31" s="2">
        <f>=IF(OR(F31="",H31=""),"",EDATE(F31,H31))</f>
      </c>
      <c r="N31" s="2">
        <f>=IF(AND(L31="",M31=""),"",MIN(L31,M31))</f>
      </c>
      <c r="O31" s="0">
        <f>=IF(N31="","",N31-TODAY())</f>
      </c>
      <c r="P31" s="0">
        <f>=IF(O31="","",IF(OR(O31&lt;0,K31&lt;0),"Просрочено",IF(O31&lt;=14,"Скоро","В норме")))</f>
      </c>
    </row>
    <row r="32">
      <c r="D32" s="2">
        <v>46307</v>
      </c>
      <c r="J32" s="0">
        <f>=IF(OR(E32="",G32=""),"",E32+G32)</f>
      </c>
      <c r="K32" s="0">
        <f>=IF(OR(J32="",C32=""),"",J32-C32)</f>
      </c>
      <c r="L32" s="2">
        <f>=IF(OR(K32="",I32=""),"",D32+K32/I32)</f>
      </c>
      <c r="M32" s="2">
        <f>=IF(OR(F32="",H32=""),"",EDATE(F32,H32))</f>
      </c>
      <c r="N32" s="2">
        <f>=IF(AND(L32="",M32=""),"",MIN(L32,M32))</f>
      </c>
      <c r="O32" s="0">
        <f>=IF(N32="","",N32-TODAY())</f>
      </c>
      <c r="P32" s="0">
        <f>=IF(O32="","",IF(OR(O32&lt;0,K32&lt;0),"Просрочено",IF(O32&lt;=14,"Скоро","В норме")))</f>
      </c>
    </row>
    <row r="33">
      <c r="D33" s="2">
        <v>46307</v>
      </c>
      <c r="J33" s="0">
        <f>=IF(OR(E33="",G33=""),"",E33+G33)</f>
      </c>
      <c r="K33" s="0">
        <f>=IF(OR(J33="",C33=""),"",J33-C33)</f>
      </c>
      <c r="L33" s="2">
        <f>=IF(OR(K33="",I33=""),"",D33+K33/I33)</f>
      </c>
      <c r="M33" s="2">
        <f>=IF(OR(F33="",H33=""),"",EDATE(F33,H33))</f>
      </c>
      <c r="N33" s="2">
        <f>=IF(AND(L33="",M33=""),"",MIN(L33,M33))</f>
      </c>
      <c r="O33" s="0">
        <f>=IF(N33="","",N33-TODAY())</f>
      </c>
      <c r="P33" s="0">
        <f>=IF(O33="","",IF(OR(O33&lt;0,K33&lt;0),"Просрочено",IF(O33&lt;=14,"Скоро","В норме")))</f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cols>
    <col min="1" max="1" width="12" customWidth="1"/>
    <col min="2" max="2" width="13" customWidth="1"/>
    <col min="3" max="3" width="11" customWidth="1"/>
    <col min="4" max="4" width="34" customWidth="1"/>
    <col min="5" max="5" width="18" customWidth="1"/>
    <col min="6" max="6" width="12" customWidth="1"/>
    <col min="7" max="7" width="14" customWidth="1"/>
  </cols>
  <sheetData>
    <row r="1">
      <c r="A1" s="1" t="s">
        <v>20</v>
      </c>
      <c r="B1" s="1" t="s">
        <v>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>
      <c r="A2" s="2">
        <v>46162</v>
      </c>
      <c r="B2" s="0" t="s">
        <v>16</v>
      </c>
      <c r="C2" s="0">
        <v>30500</v>
      </c>
      <c r="D2" s="0" t="s">
        <v>26</v>
      </c>
    </row>
    <row r="3">
      <c r="A3" s="2">
        <v>46063</v>
      </c>
      <c r="B3" s="0" t="s">
        <v>18</v>
      </c>
      <c r="C3" s="0">
        <v>15100</v>
      </c>
      <c r="D3" s="0" t="s">
        <v>26</v>
      </c>
    </row>
  </sheetData>
</worksheet>
</file>